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Юля\Documents\UN WOMEN\Тендер послуги з організації заходів\"/>
    </mc:Choice>
  </mc:AlternateContent>
  <bookViews>
    <workbookView showHorizontalScroll="0" showVerticalScroll="0" showSheetTabs="0" xWindow="0" yWindow="0" windowWidth="23040" windowHeight="7344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4" i="1" l="1"/>
  <c r="I105" i="1"/>
  <c r="H103" i="1"/>
  <c r="I88" i="1"/>
  <c r="H87" i="1"/>
  <c r="I72" i="1"/>
  <c r="I70" i="1"/>
  <c r="H71" i="1"/>
  <c r="I71" i="1" s="1"/>
  <c r="I56" i="1"/>
  <c r="H55" i="1"/>
  <c r="I23" i="1"/>
  <c r="H22" i="1"/>
  <c r="I97" i="1" l="1"/>
  <c r="I98" i="1"/>
  <c r="I100" i="1"/>
  <c r="I101" i="1"/>
  <c r="I102" i="1"/>
  <c r="I85" i="1"/>
  <c r="I53" i="1"/>
  <c r="I47" i="1"/>
  <c r="I46" i="1"/>
  <c r="I37" i="1"/>
  <c r="I36" i="1"/>
  <c r="I35" i="1"/>
  <c r="I33" i="1"/>
  <c r="I32" i="1"/>
  <c r="H38" i="1" s="1"/>
  <c r="I21" i="1"/>
  <c r="I20" i="1"/>
  <c r="I18" i="1"/>
  <c r="I17" i="1"/>
  <c r="I96" i="1"/>
  <c r="I95" i="1"/>
  <c r="I94" i="1"/>
  <c r="I92" i="1"/>
  <c r="I86" i="1"/>
  <c r="I84" i="1"/>
  <c r="I83" i="1"/>
  <c r="I82" i="1"/>
  <c r="I80" i="1"/>
  <c r="I79" i="1"/>
  <c r="I78" i="1"/>
  <c r="I76" i="1"/>
  <c r="I69" i="1"/>
  <c r="I68" i="1"/>
  <c r="I54" i="1"/>
  <c r="I52" i="1"/>
  <c r="I51" i="1"/>
  <c r="I65" i="1"/>
  <c r="I64" i="1"/>
  <c r="I63" i="1"/>
  <c r="I62" i="1"/>
  <c r="I60" i="1"/>
  <c r="I45" i="1"/>
  <c r="I43" i="1"/>
  <c r="I31" i="1"/>
  <c r="I30" i="1"/>
  <c r="I29" i="1"/>
  <c r="I27" i="1"/>
  <c r="I16" i="1"/>
  <c r="I15" i="1"/>
  <c r="I14" i="1"/>
  <c r="I12" i="1"/>
  <c r="I38" i="1" l="1"/>
  <c r="I39" i="1"/>
  <c r="I66" i="1" l="1"/>
  <c r="I87" i="1" l="1"/>
  <c r="I49" i="1" l="1"/>
  <c r="I48" i="1"/>
  <c r="I6" i="1"/>
  <c r="I5" i="1"/>
  <c r="H7" i="1" s="1"/>
  <c r="I7" i="1" l="1"/>
  <c r="I8" i="1" s="1"/>
  <c r="I55" i="1"/>
  <c r="I22" i="1" l="1"/>
</calcChain>
</file>

<file path=xl/sharedStrings.xml><?xml version="1.0" encoding="utf-8"?>
<sst xmlns="http://schemas.openxmlformats.org/spreadsheetml/2006/main" count="290" uniqueCount="134">
  <si>
    <t>на 1 захід</t>
  </si>
  <si>
    <t>на 1 особу</t>
  </si>
  <si>
    <t>%</t>
  </si>
  <si>
    <t>Ітого за пунктом 1:</t>
  </si>
  <si>
    <t>кава пауза</t>
  </si>
  <si>
    <t>осіб</t>
  </si>
  <si>
    <t>ланч</t>
  </si>
  <si>
    <t>Ітого за пунктом 2:</t>
  </si>
  <si>
    <t>Ітого за пунктом 3:</t>
  </si>
  <si>
    <t>Ітого за пунктом 4:</t>
  </si>
  <si>
    <t>Додаток №4 до Тендерної документації Форма Кошторисного розрахунку послуг</t>
  </si>
  <si>
    <t>Итого Ціна ТЕНДЕРНОЇ ПРОПОЗИЦІЇ:</t>
  </si>
  <si>
    <t>Період проведення: Серпень – Вересень 2023 року</t>
  </si>
  <si>
    <t xml:space="preserve">Місця проведення: Дніпровська, Криворіжська,  Обухівська, Підгородненська, Синильниківська ОТГ  Дніпропетровської області; 
 Диканська, Лубненська, Полтавська, Кременчуцька, Миргородська ОТГ Полтавської області
</t>
  </si>
  <si>
    <t xml:space="preserve"> Кількість -  10 кава-пауз загальна кількість 150 осіб.
Склад на 1 особу на 1 захід – кава чорна розчинна 180 мл., вершки  10 мл., чай чорний – 180 мл., чай зелений 180 мл., вода питна негазована 0,5 літра, вода питна газована, цукор, серветки, печиво песочне – 150 г, цукерки шоколадні – 150 г, посуд одноразовий, обслуговування ( не більше 300 грн на 1 особу)</t>
  </si>
  <si>
    <t>вечеря</t>
  </si>
  <si>
    <t>Забезпечення проживання учасників тренінгу у двомісних номерах категорії стандарт з окремими ліжками (м. Дніпро – 30 двомісних номерів, м. Полтава – 15 двомісних номерів) – 2 доби на 1 особу</t>
  </si>
  <si>
    <t>За запитом та за наявності підтверджуючих документів транспортування учасників тренінгу до місця проведення тренінгу та в зворотньому напрямку. відшкодування транспортних витрат поїздом (купе, плацкарт, Інтерсіті - 2-й клас), автобусом, за наявності підтверджуючих проїзних документів, у розмірі не більше 1000,00 грн. в обидва кінця.За запитом та за наявності підтверджуючих документів, не більше 1000грн на 1 особу</t>
  </si>
  <si>
    <t xml:space="preserve">Кількість – 90 наборів друкованих матеріалів(для кожного учасника тренінгу) не більш ніж 500 грн за один комплект </t>
  </si>
  <si>
    <t>Забезпечення фото та відео зйомкою три заходи , кожний захід – 2 дні по три години фото та відео зйомка (не менше 200 фото та 20 фото оброблених для публікації, та 2 хвилини монтованого відео)</t>
  </si>
  <si>
    <t>Місця проведення: 2 заходи - м. Дніпро, Дніпропетровської області, 1 захід – м. Полтава, Полтавської області</t>
  </si>
  <si>
    <t>Місця проведення: м. Дніпро, Дніпропетровської області</t>
  </si>
  <si>
    <t>Забезпечення проживання учасників тренінгу у двомісних номерах категорії стандарт з окремими ліжками (м. Дніпро – 10 двомісних номерів) – 2 доби</t>
  </si>
  <si>
    <t>Кількість -  2 ланчі по 20 осіб,
Склад на 1 особу – салат, перше блюдо, друге блюдо, напій – 200 мл., хліб, серветки (не більше 600 грн на особу);</t>
  </si>
  <si>
    <t>Кількість – 2 вечері по 20 осіб,
Склад на 1 особу – салат, друге блюдо, напій – 200 мл., хліб, серветки (не більше 400 грн на особу);</t>
  </si>
  <si>
    <t>За запитом та за наявності підтверджуючих документів транспортування учасників тренінгу до місця проведення тренінгу та в зворотньому напрямку. Відшкодування транспортних витрат поїздом (купе, плацкарт, Інтерсіті - 2-й клас), автобусом, за наявності підтверджуючих проїзних документів, у розмірі не більше 1000,00 грн. в обидва кінця.За запитом та за наявності підтверджуючих документів, не більше 1000грн на 1 особу</t>
  </si>
  <si>
    <t xml:space="preserve">Кількість – 20 наборів друкованих матеріалів(для кожного учасника тренінгу) не більш ніж 500 грн за один комплект </t>
  </si>
  <si>
    <t>Забезпечення фото та відео зйомкою  захід – 2 дні по три години фото та відео зйомка (не менше 200 фото та 20 фото оброблених для публікації, та 2 хвилини монтованого відео)</t>
  </si>
  <si>
    <t>Переклад звітності та документації заходу</t>
  </si>
  <si>
    <t>Період проведення: Жовтень 2023</t>
  </si>
  <si>
    <t>Забезпечення проживання учасників тренінгу у двомісних номерах категорії стандарт з окремими ліжками (м. Дніпро – 35 двомісних номерів) – 1 доба</t>
  </si>
  <si>
    <t xml:space="preserve">кава пауза </t>
  </si>
  <si>
    <t>Кількість -  1 ланч на 70 осіб,
Склад на 1 особу – салат, перше блюдо, друге блюдо, компот (сік) – 200 мл., хліб, серветки (не більше 600 грн на особу).</t>
  </si>
  <si>
    <t>Кількість – 1 вечеря на 70 осіб
Склад на 1 особу – салат, друге блюдо, компот (сік) – 200 мл., хліб, серветки (не більше 400 грн на особу).</t>
  </si>
  <si>
    <t xml:space="preserve">Кількість – 70 наборів друкованих матеріалів(для кожного учасника тренінгу) не більш ніж 500 грн за один комплект </t>
  </si>
  <si>
    <t>Забезпечення фото та відео зйомкою захід ,  три години фото та відео зйомка (не менше 200 фото, 20 фото оброблених для публікації, та 2 хвилини монтованого відео)</t>
  </si>
  <si>
    <t>Місця проведення:  1 захід - м. Дніпро, Дніпропетровської області, 1 захід – м. Полтава, Полтавської області</t>
  </si>
  <si>
    <t>Забезпечення проживання учасників тренінгу у двомісних номерах категорії стандарт з окремими ліжками (м. Дніпро – 10 двомісних номерів, м. Полтава – 10 двомісних номерів) – 2 доби</t>
  </si>
  <si>
    <t xml:space="preserve">Кількість – 40 наборів друкованих матеріалів(для кожного учасника тренінгу) не більш ніж 500 грн за один комплект </t>
  </si>
  <si>
    <t>Період проведення: Серпень 2023 – Вересень 2023 року</t>
  </si>
  <si>
    <t>Ітого за пунктом 6:</t>
  </si>
  <si>
    <t>Ітого за пунктом 5:</t>
  </si>
  <si>
    <t>кава пауз</t>
  </si>
  <si>
    <t>Оренда конференц-залу на 2 дні навчання;</t>
  </si>
  <si>
    <t xml:space="preserve">2.4 Оренда конференц-залу </t>
  </si>
  <si>
    <t>ланчів</t>
  </si>
  <si>
    <t>вечерь</t>
  </si>
  <si>
    <t>доби</t>
  </si>
  <si>
    <t>Комісійний відсоток виконавця (не більше 15%)</t>
  </si>
  <si>
    <t>Кількість -  6 ланчів по 30 осіб (загальна кількість осіб 90 на 3 заходах)
Склад на 1 особу – салат, перше блюдо, друге блюдо, напій – 200 мл., хліб, серветки (не більше 600 грн на особу);</t>
  </si>
  <si>
    <t>Кількість – 6 вечерь по 30 осіб (загальна кількість осіб 90 на 3 заходах)
Склад на 1 особу – салат, друге блюдо, напій – 200 мл., хліб, серветки (не більше 400 грн на особу)</t>
  </si>
  <si>
    <t>Кількість – 4 вечері на 20 осіб (загальна кількість осіб 40 на 2 заходах)
Склад на 1 особу – салат, друге блюдо, напій – 200 мл., хліб, серветки (не більше 400 грн на особу).</t>
  </si>
  <si>
    <t>доба</t>
  </si>
  <si>
    <t xml:space="preserve">3.4 Оренда конференц-залу </t>
  </si>
  <si>
    <t xml:space="preserve">4.4 Оренда конференц-залу </t>
  </si>
  <si>
    <t>4.9 Забезпечення PR матеріалами</t>
  </si>
  <si>
    <t>Оренда конференц-залу на 1 день;</t>
  </si>
  <si>
    <t xml:space="preserve">5.5 Оренда конференц-залу </t>
  </si>
  <si>
    <t>Оренда конференц-залу на 2 дні;</t>
  </si>
  <si>
    <t xml:space="preserve">6.6 Оренда конференц-залу </t>
  </si>
  <si>
    <t>Кількість – 4 вечері на 20 осіб, (загальна кількість осіб 40 на 2 заходах)
Склад на 1 особу – салат, друге блюдо, напій – 200 мл., хліб, серветки (не більше 400 грн на особу).</t>
  </si>
  <si>
    <t xml:space="preserve">7.4 Оренда конференц-залу </t>
  </si>
  <si>
    <t>7.7 Послуги фото та відео зйомки заходів</t>
  </si>
  <si>
    <t>6.8 Послуги фото та відео зйомки заходів</t>
  </si>
  <si>
    <t>5.8 Послуги фото та відео зйомки заходів</t>
  </si>
  <si>
    <t>4.7 Послуги фото та відео зйомки заходів</t>
  </si>
  <si>
    <t>3.7 Послуги фото та відео зйомки заходів</t>
  </si>
  <si>
    <t xml:space="preserve">2.7 Послуги фото та відео зйомки заходів </t>
  </si>
  <si>
    <t>1.1 Мобільне харчування учасників заходів</t>
  </si>
  <si>
    <t>1.2Брендований навчальний набір</t>
  </si>
  <si>
    <t>2.3 Брендований навчальний набір</t>
  </si>
  <si>
    <t>3.3 Брендований навчальний набір</t>
  </si>
  <si>
    <t>4.3 Брендований навчальний набір</t>
  </si>
  <si>
    <t>5.4 Брендований навчальний набір</t>
  </si>
  <si>
    <t>6.5 Брендований навчальний набір</t>
  </si>
  <si>
    <t>7.3 Брендований навчальний набір</t>
  </si>
  <si>
    <t xml:space="preserve">2.1 Проживання учасників заходів </t>
  </si>
  <si>
    <t>2.2 Харчування учасників заходів</t>
  </si>
  <si>
    <t xml:space="preserve">3.1 Проживання учасників заходів </t>
  </si>
  <si>
    <t xml:space="preserve">4.1Проживання учасників заходів </t>
  </si>
  <si>
    <t xml:space="preserve">5.1Проживання учасників заходів </t>
  </si>
  <si>
    <t xml:space="preserve">6.1 Проживання учасників заходів </t>
  </si>
  <si>
    <t xml:space="preserve">7.1 Проживання учасників заходів </t>
  </si>
  <si>
    <t>3.2 Харчування учасників заходів</t>
  </si>
  <si>
    <t>4.2 Харчування учасників заходів</t>
  </si>
  <si>
    <t>5.3 Харчування учасників заходів</t>
  </si>
  <si>
    <t>6.2 Харчування учасників заходів</t>
  </si>
  <si>
    <t>7.2 Харчування учасників заходів</t>
  </si>
  <si>
    <t>2.5 Транспортування учасників тренінгу до місця проведення тренінгу та назад</t>
  </si>
  <si>
    <t>3.5 Транспортування учасників тренінгу до місця проведення тренінгу та назад</t>
  </si>
  <si>
    <t>4.5 Транспортування учасників тренінгу до місця проведення тренінгу та назад</t>
  </si>
  <si>
    <t>5.6 Транспортування учасників тренінгу до місця проведення тренінгу та назад</t>
  </si>
  <si>
    <t>6.4 Транспортування учасників тренінгу до місця проведення тренінгу та назад</t>
  </si>
  <si>
    <t>7.5 Транспортування учасників тренінгу до місця проведення тренінгу та назад</t>
  </si>
  <si>
    <t>2.6 Комплект друкованих матеріалів для тренінгу для кожного учасника тренінгу</t>
  </si>
  <si>
    <t>3.6 Комплект друкованих матеріалів для тренінгу для кожного учасника тренінгу</t>
  </si>
  <si>
    <t>4.6 Комплект друкованих матеріалів для тренінгу для кожного учасника тренінгу</t>
  </si>
  <si>
    <t>5.7 Комплект друкованих матеріалів для тренінгу для кожного учасника тренінгу</t>
  </si>
  <si>
    <t>6.7 Комплект друкованих матеріалів для тренінгу для кожного учасника тренінгу</t>
  </si>
  <si>
    <t>7.6 Комплект друкованих матеріалів для тренінгу для кожного учасника тренінгу</t>
  </si>
  <si>
    <t>7.8 Перекладацькі послуги</t>
  </si>
  <si>
    <t>6.9 Перекладацькі послуги</t>
  </si>
  <si>
    <t>5.9 Перекладацькі послуги</t>
  </si>
  <si>
    <t>4.8 Перекладацькі послуги</t>
  </si>
  <si>
    <t>3.8 Перекладацькі послуги</t>
  </si>
  <si>
    <t>За запитом та за наявності підтверджуючих документів транспортування учасників тренінгу до місця проведення тренінгу та в зворотному напрямку. Відшкодування транспортних витрат поїздом (купе, плацкарт, Інтерсіті - 2-й клас), автобусом, за наявності підтверджуючих проїзних документів, у розмірі не більше 1000,00 грн. в обидва кінця.</t>
  </si>
  <si>
    <t>Забезпечення заходу: Мобільний Рол ап стенд Розмір 1800х800 мм, якість фотодруку 1440 dpi, повно кольоровий друк, одностороння, 
Згідно макету (2 шт); Банер 2000х3000 якість фотодруку 1440 dpi, повно кольоровий друк, одностороння з металевою конструкцією для кріплення (1 шт)</t>
  </si>
  <si>
    <t>Кількість -  4 ланчі на 20 осіб (загальна кількість осіб 40 на 2 заходах)
Склад на 1 особу – салат, перше блюдо, друге блюдо, напій – 200 мл., хліб, серветки (не більше 3
600 грн на особу).</t>
  </si>
  <si>
    <t>Кількість -  4 ланчі на 20 осіб, (загальна кількість осіб 40 на 2 заходах)
Склад на 1 особу – салат, перше блюдо, друге блюдо, напій – 200 мл., хліб, серветки (не більше 3
600 грн на особу).</t>
  </si>
  <si>
    <t>Кількість - 12 кава-пауз по 30 осіб (загальна кількість осіб 90 на 3 заходах)
Склад на 1 особу – кава чорна зернова 160 мл. (кава машина), кава чорна з молоком зернова 180 мл. чай чорний 180 мл., чай зелений180 мл., вода питна 0,5 літра, цукор, серветки, тістечка з кремом – 150 г, кекси з фруктами – 150 г,  обслуговування (не більше 300 грн на особу).</t>
  </si>
  <si>
    <t>Кількість -  4 кава-паузи загальна кількість 20 осіб.
Склад на 1 особу на 1 захід – кава чорна зернова 180 мл. (кава машина), кава чорна з молоком зернова 180 мл. чай чорний – 180 мл., чай зелений 180 мл., вода питна 0,5 літра, цукор, серветки, тістечка з кремом – 150 г, кекси з фруктами – 150 г,  обслуговування (не більше 300 грн на особу).</t>
  </si>
  <si>
    <t>Кількість -  2 кава-паузи загальна кількість 70 осіб.
Склад на 1 особу на 1 захід – кава чорна зернова 160 мл. (кава машина), кава чорна з молоком зернова 180 мл. чай чорний – 180 мл., чай зелений 180 мл., вода питна 0,5 літра, цукор, серветки, тістечка з кремом – 150 г, кекси з фруктами – 150 г,  обслуговування (не більше 300 грн на особу).</t>
  </si>
  <si>
    <t>Кількість -  8 кава-паузи на 20 осіб. (загальна кількість осіб 40 на 2 заходах)
Склад на 1 особу на 1 захід – кава чорна зернова 160 мл. (кава машина), кава чорна з молоком зернова 180 мл. чай чорний – 180 мл., чай зелений 180 мл., вода питна 0,5 літра, цукор, серветки, тістечка з кремом – 150 г, кекси з фруктами – 150 г,  обслуговування (не більше 300 грн на особу).</t>
  </si>
  <si>
    <t>Кількість -  8 кава-паузи на 20 осіб (загальна кількість осіб 40 на 2 заходах)
Склад на 1 особу на 1 захід – кава чорна зернова 160 мл. (кава машина), кава чорна з молоком зернова 180 мл. чай чорний – 180 мл., чай зелений 180 мл., вода питна 0,5 літра, цукор, серветки, тістечка з кремом – 150 г, кекси з фруктами – 150 г,  обслуговування (не більше 300 грн на особу).</t>
  </si>
  <si>
    <t>Кількість -  8 кава-паузи на 20 осіб(загальна кількість осіб 40 на 2 заходах)
Склад на 1 особу на 1 захід – кава чорна зернова 160 мл. (кава машина), кава чорна з молоком зернова 180 мл. чай чорний – 180 мл., чай зелений 180 мл., вода питна 0,5 літра, цукор, серветки, тістечка з кремом – 150 г, кекси з фруктами – 150 г,  обслуговування (не більше 300 грн на особу).</t>
  </si>
  <si>
    <t>Х</t>
  </si>
  <si>
    <t xml:space="preserve"> Назва заходу: Круглий стіл для посилення координації та надання високоякісних послуг з ГЗН/СНПК, психологічної та юридичної допомоги для постраждалих від експертів проекту (3.1.1). </t>
  </si>
  <si>
    <t>Назва заходу: : Дводенний “Тренінг для представниць міжвідомчої співпраці та жіночих ініціативних груп щодо наявних послуг  ГЗН/СНПК та наявних систем направлення”  (3.1.2)</t>
  </si>
  <si>
    <t>Період проведення: Серпень – Жовтень 2023 року</t>
  </si>
  <si>
    <t xml:space="preserve"> Назва заходу: Дводенний “Тренінг для жінок-гінекологів/медсестер та акушерок щодо медичного ведення випадків ГЗН” (3.1.9) </t>
  </si>
  <si>
    <t>Назва заходу: Форум «16 Днів» (1.1.8)</t>
  </si>
  <si>
    <t>Назва заходу: Дводенний тренінг для суб’єктів міжвідомчої координації (1.1.9)</t>
  </si>
  <si>
    <t>Період проведення: Серпень 2023 – Жовтень 2023 року</t>
  </si>
  <si>
    <t>Назва заходу: Тренінг «Діалог з поліцією, судами, прокуратурою в Полтавській та дніпропетровській областях щодо проблем ГЗН» (1.1.10)</t>
  </si>
  <si>
    <t>Період проведення: Серпень 2023 – Листопад 2023 року</t>
  </si>
  <si>
    <t>Місця проведення: 1 захід – м. Дніпро, Дніпропетровської області, 1 захід – м. Полтава, Полтавської області</t>
  </si>
  <si>
    <t>Назва заходу: Тренінг Тренінг щодо ефективної методології проведення просвітницької кампанії та ролі жінок – активісток у профілактиці та реагуванні на ГЗН/СНПК (1.1.4)</t>
  </si>
  <si>
    <t>Склад 1 набору – сумка брендована (тканина) – 1 шт, блокнот брендований А5-1шт., ручка кулькова з синім чорнилом, брендована – 1 шт., олівець брендований – 1 шт., бейдж – 1шт., папка картонна  брендована А4 – 1 шт , термочашка брендована – 1 шт)
 Загальна кількість наборів – 150 шт.
Вартість не більше 1200 грн/1 набір</t>
  </si>
  <si>
    <t>Склад 1 набору – сумка брендована (тканина) – 1 шт, блокнот брендований А5-1шт., ручка кулькова з синім чорнилом, брендована – 1 шт., олівець брендований – 1 шт., бейдж – 1шт., папка картонна  брендована А4 – 1 шт , термочашка брендована – 1 шт)  Загальна кількість наборів – 90 шт шт.Вартість не більше 1200 грн/1 набір</t>
  </si>
  <si>
    <t>Склад 1 набору – сумка брендована (тканина) – 1 шт, блокнот брендований А5-1шт., ручка кулькова з синім чорнилом, брендована – 1 шт., олівець брендований – 1 шт., бейдж – 1шт., папка картонна  брендована А4 – 1 шт , термочашка брендована – 1 шт) Загальна кількість наборів – 20 шт. Вартість не більше 1200 грн/1 набір</t>
  </si>
  <si>
    <t>Склад 1 набору – сумка брендована (тканина) – 1 шт, блокнот брендований А5-1шт., ручка кулькова з синім чорнилом, брендована – 1 шт., олівець брендований – 1 шт., бейдж – 1шт., папка картонна  брендована А4 – 1 шт , термочашка брендована – 1 шт). Загальна кількість наборів – 70 шт. Вартість не більше 1200 грн/1 набір</t>
  </si>
  <si>
    <t>Склад 1 набору – сумка брендована (тканина) – 1 шт, блокнот брендований А5-1шт., ручка кулькова з синім чорнилом, брендована – 1 шт., олівець брендований – 1 шт., бейдж – 1шт., папка картонна  брендована А4 – 1 шт , термочашка брендована – 1 шт). Загальна кількість наборів – 40 шт. Вартість не більше 1200 грн/1 набір</t>
  </si>
  <si>
    <t>Склад 1 набору – сумка брендована (тканина) – 1 шт, блокнот брендований А5-1шт., ручка кулькова з синім чорнилом, брендована – 1 шт., олівець брендований – 1 шт., бейдж – 1шт., папка картонна  брендована А4 – 1 шт , термочашка брендована – 1 шт)Загальна кількість наборів – 40 шт. Вартість не більше 1200 грн/1 набір</t>
  </si>
  <si>
    <t>Склад 1 набору – сумка брендована (тканина) – 1 шт, блокнот брендований А5-1шт., ручка кулькова з синім чорнилом, брендована – 1 шт., олівець брендований – 1 шт., бейдж – 1шт., папка картонна  брендована А4 – 1 шт , термочашка брендована – 1 шт) Загальна кількість наборів – 40 шт. Вартість не більше 1200 грн/1 набір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</si>
</sst>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1" fillId="0" borderId="1" xfId="0" applyFont="1" applyBorder="1"/>
    <xf numFmtId="0" fontId="0" fillId="3" borderId="1" xfId="0" applyFill="1" applyBorder="1"/>
    <xf numFmtId="0" fontId="0" fillId="4" borderId="1" xfId="0" applyFill="1" applyBorder="1"/>
    <xf numFmtId="0" fontId="1" fillId="4" borderId="1" xfId="0" applyFont="1" applyFill="1" applyBorder="1"/>
    <xf numFmtId="0" fontId="0" fillId="4" borderId="5" xfId="0" applyFill="1" applyBorder="1"/>
    <xf numFmtId="0" fontId="1" fillId="4" borderId="5" xfId="0" applyFont="1" applyFill="1" applyBorder="1"/>
    <xf numFmtId="0" fontId="0" fillId="0" borderId="1" xfId="0" applyBorder="1" applyAlignment="1"/>
    <xf numFmtId="0" fontId="0" fillId="2" borderId="1" xfId="0" applyFill="1" applyBorder="1"/>
    <xf numFmtId="0" fontId="1" fillId="2" borderId="1" xfId="0" applyFont="1" applyFill="1" applyBorder="1"/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0" borderId="3" xfId="0" applyBorder="1" applyAlignment="1">
      <alignment horizontal="center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2" xfId="0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0" fontId="1" fillId="0" borderId="4" xfId="0" applyFont="1" applyBorder="1" applyAlignment="1">
      <alignment horizontal="right"/>
    </xf>
    <xf numFmtId="0" fontId="1" fillId="5" borderId="2" xfId="0" applyFont="1" applyFill="1" applyBorder="1" applyAlignment="1">
      <alignment horizontal="left" wrapText="1"/>
    </xf>
    <xf numFmtId="0" fontId="1" fillId="5" borderId="3" xfId="0" applyFont="1" applyFill="1" applyBorder="1" applyAlignment="1">
      <alignment horizontal="left" wrapText="1"/>
    </xf>
    <xf numFmtId="0" fontId="1" fillId="5" borderId="4" xfId="0" applyFont="1" applyFill="1" applyBorder="1" applyAlignment="1">
      <alignment horizontal="left" wrapText="1"/>
    </xf>
    <xf numFmtId="0" fontId="0" fillId="0" borderId="1" xfId="0" applyFill="1" applyBorder="1"/>
    <xf numFmtId="16" fontId="0" fillId="0" borderId="1" xfId="0" applyNumberFormat="1" applyBorder="1"/>
    <xf numFmtId="0" fontId="0" fillId="0" borderId="1" xfId="0" applyNumberFormat="1" applyBorder="1"/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right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6" borderId="3" xfId="0" applyFill="1" applyBorder="1" applyAlignment="1">
      <alignment horizontal="center"/>
    </xf>
    <xf numFmtId="0" fontId="0" fillId="0" borderId="1" xfId="0" applyFill="1" applyBorder="1" applyAlignment="1">
      <alignment wrapText="1"/>
    </xf>
    <xf numFmtId="0" fontId="0" fillId="0" borderId="2" xfId="0" applyFill="1" applyBorder="1" applyAlignment="1">
      <alignment horizontal="left"/>
    </xf>
    <xf numFmtId="0" fontId="0" fillId="0" borderId="1" xfId="0" applyFill="1" applyBorder="1" applyAlignment="1">
      <alignment horizontal="right"/>
    </xf>
    <xf numFmtId="0" fontId="0" fillId="0" borderId="3" xfId="0" applyFill="1" applyBorder="1" applyAlignment="1">
      <alignment horizontal="center"/>
    </xf>
    <xf numFmtId="0" fontId="0" fillId="6" borderId="1" xfId="0" applyFill="1" applyBorder="1"/>
    <xf numFmtId="0" fontId="0" fillId="6" borderId="1" xfId="0" applyFill="1" applyBorder="1" applyAlignment="1">
      <alignment horizontal="center"/>
    </xf>
    <xf numFmtId="0" fontId="0" fillId="6" borderId="5" xfId="0" applyFill="1" applyBorder="1"/>
    <xf numFmtId="0" fontId="0" fillId="6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5"/>
  <sheetViews>
    <sheetView tabSelected="1" topLeftCell="A95" zoomScale="80" zoomScaleNormal="80" workbookViewId="0">
      <selection sqref="A1:I106"/>
    </sheetView>
  </sheetViews>
  <sheetFormatPr defaultRowHeight="14.4" x14ac:dyDescent="0.3"/>
  <cols>
    <col min="1" max="1" width="4.6640625" customWidth="1"/>
    <col min="2" max="2" width="60.109375" customWidth="1"/>
    <col min="3" max="3" width="64.5546875" customWidth="1"/>
    <col min="4" max="4" width="13.109375" customWidth="1"/>
    <col min="5" max="7" width="16.44140625" customWidth="1"/>
    <col min="8" max="8" width="16.33203125" style="44" customWidth="1"/>
    <col min="9" max="9" width="14.44140625" customWidth="1"/>
  </cols>
  <sheetData>
    <row r="1" spans="1:9" x14ac:dyDescent="0.3">
      <c r="A1" s="22" t="s">
        <v>10</v>
      </c>
      <c r="B1" s="23"/>
      <c r="C1" s="23"/>
      <c r="D1" s="23"/>
      <c r="E1" s="23"/>
      <c r="F1" s="23"/>
      <c r="G1" s="23"/>
      <c r="H1" s="23"/>
      <c r="I1" s="24"/>
    </row>
    <row r="2" spans="1:9" ht="45" customHeight="1" x14ac:dyDescent="0.3">
      <c r="A2" s="4">
        <v>1</v>
      </c>
      <c r="B2" s="25" t="s">
        <v>116</v>
      </c>
      <c r="C2" s="26"/>
      <c r="D2" s="26"/>
      <c r="E2" s="26"/>
      <c r="F2" s="26"/>
      <c r="G2" s="26"/>
      <c r="H2" s="26"/>
      <c r="I2" s="27"/>
    </row>
    <row r="3" spans="1:9" x14ac:dyDescent="0.3">
      <c r="A3" s="1"/>
      <c r="B3" s="16" t="s">
        <v>12</v>
      </c>
      <c r="C3" s="17"/>
      <c r="D3" s="17"/>
      <c r="E3" s="17"/>
      <c r="F3" s="17"/>
      <c r="G3" s="17"/>
      <c r="H3" s="17"/>
      <c r="I3" s="18"/>
    </row>
    <row r="4" spans="1:9" ht="60" customHeight="1" x14ac:dyDescent="0.3">
      <c r="A4" s="1"/>
      <c r="B4" s="16" t="s">
        <v>13</v>
      </c>
      <c r="C4" s="17"/>
      <c r="D4" s="17"/>
      <c r="E4" s="17"/>
      <c r="F4" s="17"/>
      <c r="G4" s="17"/>
      <c r="H4" s="17"/>
      <c r="I4" s="18"/>
    </row>
    <row r="5" spans="1:9" ht="86.4" x14ac:dyDescent="0.3">
      <c r="A5" s="1"/>
      <c r="B5" s="1" t="s">
        <v>68</v>
      </c>
      <c r="C5" s="2" t="s">
        <v>14</v>
      </c>
      <c r="D5" s="1" t="s">
        <v>1</v>
      </c>
      <c r="E5" s="1">
        <v>150</v>
      </c>
      <c r="F5" s="1"/>
      <c r="G5" s="1"/>
      <c r="H5" s="41"/>
      <c r="I5" s="1">
        <f>E5*H5</f>
        <v>0</v>
      </c>
    </row>
    <row r="6" spans="1:9" ht="86.4" x14ac:dyDescent="0.3">
      <c r="A6" s="1"/>
      <c r="B6" s="2" t="s">
        <v>69</v>
      </c>
      <c r="C6" s="2" t="s">
        <v>127</v>
      </c>
      <c r="D6" s="1" t="s">
        <v>1</v>
      </c>
      <c r="E6" s="1">
        <v>150</v>
      </c>
      <c r="F6" s="1"/>
      <c r="G6" s="1"/>
      <c r="H6" s="41"/>
      <c r="I6" s="1">
        <f>E6*H6</f>
        <v>0</v>
      </c>
    </row>
    <row r="7" spans="1:9" x14ac:dyDescent="0.3">
      <c r="A7" s="1"/>
      <c r="B7" s="1" t="s">
        <v>48</v>
      </c>
      <c r="C7" s="1"/>
      <c r="D7" s="1" t="s">
        <v>2</v>
      </c>
      <c r="E7" s="1"/>
      <c r="F7" s="1"/>
      <c r="G7" s="1"/>
      <c r="H7" s="41">
        <f>SUM(I5:I6)</f>
        <v>0</v>
      </c>
      <c r="I7" s="1">
        <f>H7*0.1</f>
        <v>0</v>
      </c>
    </row>
    <row r="8" spans="1:9" x14ac:dyDescent="0.3">
      <c r="A8" s="5"/>
      <c r="B8" s="6" t="s">
        <v>3</v>
      </c>
      <c r="C8" s="5"/>
      <c r="D8" s="5"/>
      <c r="E8" s="5"/>
      <c r="F8" s="5"/>
      <c r="G8" s="5"/>
      <c r="H8" s="41"/>
      <c r="I8" s="6">
        <f>H7+I7</f>
        <v>0</v>
      </c>
    </row>
    <row r="9" spans="1:9" ht="28.5" customHeight="1" x14ac:dyDescent="0.3">
      <c r="A9" s="3">
        <v>2</v>
      </c>
      <c r="B9" s="19" t="s">
        <v>117</v>
      </c>
      <c r="C9" s="20"/>
      <c r="D9" s="20"/>
      <c r="E9" s="20"/>
      <c r="F9" s="20"/>
      <c r="G9" s="20"/>
      <c r="H9" s="20"/>
      <c r="I9" s="21"/>
    </row>
    <row r="10" spans="1:9" x14ac:dyDescent="0.3">
      <c r="A10" s="1"/>
      <c r="B10" s="19" t="s">
        <v>118</v>
      </c>
      <c r="C10" s="20"/>
      <c r="D10" s="20"/>
      <c r="E10" s="20"/>
      <c r="F10" s="20"/>
      <c r="G10" s="20"/>
      <c r="H10" s="20"/>
      <c r="I10" s="21"/>
    </row>
    <row r="11" spans="1:9" x14ac:dyDescent="0.3">
      <c r="A11" s="1"/>
      <c r="B11" s="19" t="s">
        <v>20</v>
      </c>
      <c r="C11" s="20"/>
      <c r="D11" s="20"/>
      <c r="E11" s="20"/>
      <c r="F11" s="20"/>
      <c r="G11" s="20"/>
      <c r="H11" s="20"/>
      <c r="I11" s="21"/>
    </row>
    <row r="12" spans="1:9" ht="43.2" x14ac:dyDescent="0.3">
      <c r="A12" s="1"/>
      <c r="B12" s="1" t="s">
        <v>76</v>
      </c>
      <c r="C12" s="2" t="s">
        <v>16</v>
      </c>
      <c r="D12" s="1" t="s">
        <v>1</v>
      </c>
      <c r="E12" s="28">
        <v>90</v>
      </c>
      <c r="F12" s="28" t="s">
        <v>47</v>
      </c>
      <c r="G12" s="28">
        <v>2</v>
      </c>
      <c r="H12" s="41"/>
      <c r="I12" s="1">
        <f>E12*G12*H12</f>
        <v>0</v>
      </c>
    </row>
    <row r="13" spans="1:9" x14ac:dyDescent="0.3">
      <c r="A13" s="1"/>
      <c r="B13" s="1" t="s">
        <v>77</v>
      </c>
      <c r="C13" s="1"/>
      <c r="D13" s="1"/>
      <c r="E13" s="1"/>
      <c r="F13" s="1"/>
      <c r="G13" s="1"/>
      <c r="H13" s="41"/>
      <c r="I13" s="1"/>
    </row>
    <row r="14" spans="1:9" ht="86.4" x14ac:dyDescent="0.3">
      <c r="A14" s="1"/>
      <c r="B14" s="1" t="s">
        <v>4</v>
      </c>
      <c r="C14" s="2" t="s">
        <v>109</v>
      </c>
      <c r="D14" s="1" t="s">
        <v>1</v>
      </c>
      <c r="E14" s="28">
        <v>90</v>
      </c>
      <c r="F14" s="28" t="s">
        <v>42</v>
      </c>
      <c r="G14" s="28">
        <v>4</v>
      </c>
      <c r="H14" s="41"/>
      <c r="I14" s="1">
        <f>E14*G14*H14</f>
        <v>0</v>
      </c>
    </row>
    <row r="15" spans="1:9" ht="43.2" x14ac:dyDescent="0.3">
      <c r="A15" s="1"/>
      <c r="B15" s="1" t="s">
        <v>6</v>
      </c>
      <c r="C15" s="2" t="s">
        <v>49</v>
      </c>
      <c r="D15" s="1" t="s">
        <v>1</v>
      </c>
      <c r="E15" s="28">
        <v>90</v>
      </c>
      <c r="F15" s="28" t="s">
        <v>45</v>
      </c>
      <c r="G15" s="28">
        <v>2</v>
      </c>
      <c r="H15" s="41"/>
      <c r="I15" s="1">
        <f>E15*G15*H15</f>
        <v>0</v>
      </c>
    </row>
    <row r="16" spans="1:9" ht="43.2" x14ac:dyDescent="0.3">
      <c r="A16" s="1"/>
      <c r="B16" s="1" t="s">
        <v>15</v>
      </c>
      <c r="C16" s="2" t="s">
        <v>50</v>
      </c>
      <c r="D16" s="1" t="s">
        <v>1</v>
      </c>
      <c r="E16" s="28">
        <v>90</v>
      </c>
      <c r="F16" s="28" t="s">
        <v>46</v>
      </c>
      <c r="G16" s="28">
        <v>2</v>
      </c>
      <c r="H16" s="41"/>
      <c r="I16" s="1">
        <f>E16*G16*H16</f>
        <v>0</v>
      </c>
    </row>
    <row r="17" spans="1:9" ht="72" x14ac:dyDescent="0.3">
      <c r="A17" s="1"/>
      <c r="B17" s="2" t="s">
        <v>70</v>
      </c>
      <c r="C17" s="2" t="s">
        <v>128</v>
      </c>
      <c r="D17" s="1" t="s">
        <v>1</v>
      </c>
      <c r="E17" s="1">
        <v>90</v>
      </c>
      <c r="F17" s="1"/>
      <c r="G17" s="1"/>
      <c r="H17" s="41"/>
      <c r="I17" s="1">
        <f>E17*H17</f>
        <v>0</v>
      </c>
    </row>
    <row r="18" spans="1:9" ht="16.2" customHeight="1" x14ac:dyDescent="0.3">
      <c r="A18" s="1"/>
      <c r="B18" s="1" t="s">
        <v>44</v>
      </c>
      <c r="C18" s="2" t="s">
        <v>43</v>
      </c>
      <c r="D18" s="1" t="s">
        <v>0</v>
      </c>
      <c r="E18" s="1">
        <v>3</v>
      </c>
      <c r="F18" s="1"/>
      <c r="G18" s="1"/>
      <c r="H18" s="41"/>
      <c r="I18" s="1">
        <f>E18*H18</f>
        <v>0</v>
      </c>
    </row>
    <row r="19" spans="1:9" ht="83.4" customHeight="1" x14ac:dyDescent="0.3">
      <c r="A19" s="1"/>
      <c r="B19" s="1" t="s">
        <v>88</v>
      </c>
      <c r="C19" s="2" t="s">
        <v>17</v>
      </c>
      <c r="D19" s="9" t="s">
        <v>115</v>
      </c>
      <c r="E19" s="9" t="s">
        <v>115</v>
      </c>
      <c r="F19" s="9" t="s">
        <v>115</v>
      </c>
      <c r="G19" s="9" t="s">
        <v>115</v>
      </c>
      <c r="H19" s="9" t="s">
        <v>115</v>
      </c>
      <c r="I19" s="1" t="s">
        <v>115</v>
      </c>
    </row>
    <row r="20" spans="1:9" ht="28.8" x14ac:dyDescent="0.3">
      <c r="A20" s="1"/>
      <c r="B20" s="30" t="s">
        <v>94</v>
      </c>
      <c r="C20" s="2" t="s">
        <v>18</v>
      </c>
      <c r="D20" s="1" t="s">
        <v>1</v>
      </c>
      <c r="E20" s="33">
        <v>90</v>
      </c>
      <c r="F20" s="33"/>
      <c r="G20" s="33"/>
      <c r="H20" s="42"/>
      <c r="I20" s="1">
        <f>E20*H20</f>
        <v>0</v>
      </c>
    </row>
    <row r="21" spans="1:9" ht="43.2" x14ac:dyDescent="0.3">
      <c r="A21" s="1"/>
      <c r="B21" s="1" t="s">
        <v>67</v>
      </c>
      <c r="C21" s="2" t="s">
        <v>19</v>
      </c>
      <c r="D21" s="35" t="s">
        <v>0</v>
      </c>
      <c r="E21" s="33">
        <v>3</v>
      </c>
      <c r="F21" s="33"/>
      <c r="G21" s="33"/>
      <c r="H21" s="40"/>
      <c r="I21" s="1">
        <f>E21*H21</f>
        <v>0</v>
      </c>
    </row>
    <row r="22" spans="1:9" x14ac:dyDescent="0.3">
      <c r="A22" s="1"/>
      <c r="B22" s="1" t="s">
        <v>48</v>
      </c>
      <c r="C22" s="1"/>
      <c r="D22" s="1" t="s">
        <v>2</v>
      </c>
      <c r="E22" s="1"/>
      <c r="F22" s="1"/>
      <c r="G22" s="1"/>
      <c r="H22" s="41">
        <f>SUM(I12:I21)</f>
        <v>0</v>
      </c>
      <c r="I22" s="1">
        <f>E22*H22</f>
        <v>0</v>
      </c>
    </row>
    <row r="23" spans="1:9" x14ac:dyDescent="0.3">
      <c r="A23" s="7"/>
      <c r="B23" s="8" t="s">
        <v>7</v>
      </c>
      <c r="C23" s="7"/>
      <c r="D23" s="7"/>
      <c r="E23" s="7"/>
      <c r="F23" s="7"/>
      <c r="G23" s="7"/>
      <c r="H23" s="43"/>
      <c r="I23" s="8">
        <f>H22+I22</f>
        <v>0</v>
      </c>
    </row>
    <row r="24" spans="1:9" ht="15" customHeight="1" x14ac:dyDescent="0.3">
      <c r="A24" s="3">
        <v>3</v>
      </c>
      <c r="B24" s="16" t="s">
        <v>119</v>
      </c>
      <c r="C24" s="17"/>
      <c r="D24" s="17"/>
      <c r="E24" s="17"/>
      <c r="F24" s="17"/>
      <c r="G24" s="17"/>
      <c r="H24" s="17"/>
      <c r="I24" s="18"/>
    </row>
    <row r="25" spans="1:9" ht="15" customHeight="1" x14ac:dyDescent="0.3">
      <c r="A25" s="1"/>
      <c r="B25" s="16" t="s">
        <v>12</v>
      </c>
      <c r="C25" s="17"/>
      <c r="D25" s="17"/>
      <c r="E25" s="17"/>
      <c r="F25" s="17"/>
      <c r="G25" s="17"/>
      <c r="H25" s="17"/>
      <c r="I25" s="18"/>
    </row>
    <row r="26" spans="1:9" ht="15" customHeight="1" x14ac:dyDescent="0.3">
      <c r="A26" s="1"/>
      <c r="B26" s="16" t="s">
        <v>21</v>
      </c>
      <c r="C26" s="17"/>
      <c r="D26" s="17"/>
      <c r="E26" s="17"/>
      <c r="F26" s="17"/>
      <c r="G26" s="17"/>
      <c r="H26" s="17"/>
      <c r="I26" s="18"/>
    </row>
    <row r="27" spans="1:9" ht="43.2" x14ac:dyDescent="0.3">
      <c r="A27" s="1"/>
      <c r="B27" s="30" t="s">
        <v>78</v>
      </c>
      <c r="C27" s="2" t="s">
        <v>22</v>
      </c>
      <c r="D27" s="1" t="s">
        <v>5</v>
      </c>
      <c r="E27" s="1">
        <v>20</v>
      </c>
      <c r="F27" s="28" t="s">
        <v>47</v>
      </c>
      <c r="G27" s="1">
        <v>2</v>
      </c>
      <c r="H27" s="41"/>
      <c r="I27" s="1">
        <f>E27*G27*H27</f>
        <v>0</v>
      </c>
    </row>
    <row r="28" spans="1:9" x14ac:dyDescent="0.3">
      <c r="A28" s="1"/>
      <c r="B28" s="1" t="s">
        <v>83</v>
      </c>
      <c r="C28" s="2"/>
      <c r="D28" s="1"/>
      <c r="E28" s="1"/>
      <c r="F28" s="1"/>
      <c r="G28" s="1"/>
      <c r="H28" s="41"/>
      <c r="I28" s="1"/>
    </row>
    <row r="29" spans="1:9" ht="71.400000000000006" customHeight="1" x14ac:dyDescent="0.3">
      <c r="A29" s="1"/>
      <c r="B29" s="1" t="s">
        <v>4</v>
      </c>
      <c r="C29" s="2" t="s">
        <v>110</v>
      </c>
      <c r="D29" s="1" t="s">
        <v>1</v>
      </c>
      <c r="E29" s="28">
        <v>20</v>
      </c>
      <c r="F29" s="28" t="s">
        <v>42</v>
      </c>
      <c r="G29" s="28">
        <v>4</v>
      </c>
      <c r="H29" s="41"/>
      <c r="I29" s="1">
        <f>E29*G29*H29</f>
        <v>0</v>
      </c>
    </row>
    <row r="30" spans="1:9" ht="43.2" x14ac:dyDescent="0.3">
      <c r="A30" s="1"/>
      <c r="B30" s="1" t="s">
        <v>6</v>
      </c>
      <c r="C30" s="2" t="s">
        <v>23</v>
      </c>
      <c r="D30" s="1" t="s">
        <v>1</v>
      </c>
      <c r="E30" s="28">
        <v>20</v>
      </c>
      <c r="F30" s="28" t="s">
        <v>45</v>
      </c>
      <c r="G30" s="28">
        <v>2</v>
      </c>
      <c r="H30" s="41"/>
      <c r="I30" s="1">
        <f>E30*G30*H30</f>
        <v>0</v>
      </c>
    </row>
    <row r="31" spans="1:9" ht="43.2" x14ac:dyDescent="0.3">
      <c r="A31" s="1"/>
      <c r="B31" s="1" t="s">
        <v>15</v>
      </c>
      <c r="C31" s="2" t="s">
        <v>24</v>
      </c>
      <c r="D31" s="1" t="s">
        <v>1</v>
      </c>
      <c r="E31" s="28">
        <v>20</v>
      </c>
      <c r="F31" s="28" t="s">
        <v>46</v>
      </c>
      <c r="G31" s="28">
        <v>2</v>
      </c>
      <c r="H31" s="41"/>
      <c r="I31" s="1">
        <f>E31*G31*H31</f>
        <v>0</v>
      </c>
    </row>
    <row r="32" spans="1:9" ht="72" x14ac:dyDescent="0.3">
      <c r="A32" s="1"/>
      <c r="B32" s="2" t="s">
        <v>71</v>
      </c>
      <c r="C32" s="2" t="s">
        <v>129</v>
      </c>
      <c r="D32" s="1" t="s">
        <v>1</v>
      </c>
      <c r="E32" s="1">
        <v>20</v>
      </c>
      <c r="F32" s="1"/>
      <c r="G32" s="1"/>
      <c r="H32" s="41"/>
      <c r="I32" s="1">
        <f>E32*H32</f>
        <v>0</v>
      </c>
    </row>
    <row r="33" spans="1:9" x14ac:dyDescent="0.3">
      <c r="A33" s="1"/>
      <c r="B33" s="1" t="s">
        <v>53</v>
      </c>
      <c r="C33" s="2" t="s">
        <v>43</v>
      </c>
      <c r="D33" s="1" t="s">
        <v>0</v>
      </c>
      <c r="E33" s="1">
        <v>1</v>
      </c>
      <c r="F33" s="1"/>
      <c r="G33" s="1"/>
      <c r="H33" s="41"/>
      <c r="I33" s="1">
        <f>E33*H33</f>
        <v>0</v>
      </c>
    </row>
    <row r="34" spans="1:9" ht="88.2" customHeight="1" x14ac:dyDescent="0.3">
      <c r="A34" s="1"/>
      <c r="B34" s="1" t="s">
        <v>89</v>
      </c>
      <c r="C34" s="2" t="s">
        <v>25</v>
      </c>
      <c r="D34" s="9" t="s">
        <v>115</v>
      </c>
      <c r="E34" s="9" t="s">
        <v>115</v>
      </c>
      <c r="F34" s="9" t="s">
        <v>115</v>
      </c>
      <c r="G34" s="9" t="s">
        <v>115</v>
      </c>
      <c r="H34" s="9" t="s">
        <v>115</v>
      </c>
      <c r="I34" s="1" t="s">
        <v>115</v>
      </c>
    </row>
    <row r="35" spans="1:9" ht="28.8" x14ac:dyDescent="0.3">
      <c r="A35" s="1"/>
      <c r="B35" s="30" t="s">
        <v>95</v>
      </c>
      <c r="C35" s="2" t="s">
        <v>26</v>
      </c>
      <c r="D35" s="35" t="s">
        <v>1</v>
      </c>
      <c r="E35" s="33">
        <v>20</v>
      </c>
      <c r="F35" s="33"/>
      <c r="G35" s="33"/>
      <c r="H35" s="36"/>
      <c r="I35" s="1">
        <f>E35*H35</f>
        <v>0</v>
      </c>
    </row>
    <row r="36" spans="1:9" ht="43.2" x14ac:dyDescent="0.3">
      <c r="A36" s="1"/>
      <c r="B36" s="30" t="s">
        <v>66</v>
      </c>
      <c r="C36" s="2" t="s">
        <v>27</v>
      </c>
      <c r="D36" s="1" t="s">
        <v>0</v>
      </c>
      <c r="E36" s="31">
        <v>1</v>
      </c>
      <c r="F36" s="31"/>
      <c r="G36" s="31"/>
      <c r="H36" s="36"/>
      <c r="I36" s="1">
        <f>E36*H36</f>
        <v>0</v>
      </c>
    </row>
    <row r="37" spans="1:9" x14ac:dyDescent="0.3">
      <c r="A37" s="1"/>
      <c r="B37" s="30" t="s">
        <v>104</v>
      </c>
      <c r="C37" s="2" t="s">
        <v>28</v>
      </c>
      <c r="D37" s="1" t="s">
        <v>0</v>
      </c>
      <c r="E37" s="31">
        <v>1</v>
      </c>
      <c r="F37" s="31"/>
      <c r="G37" s="15"/>
      <c r="H37" s="36"/>
      <c r="I37" s="1">
        <f>E37*H37</f>
        <v>0</v>
      </c>
    </row>
    <row r="38" spans="1:9" x14ac:dyDescent="0.3">
      <c r="A38" s="1"/>
      <c r="B38" s="1" t="s">
        <v>48</v>
      </c>
      <c r="C38" s="1"/>
      <c r="D38" s="1" t="s">
        <v>2</v>
      </c>
      <c r="E38" s="1"/>
      <c r="F38" s="1"/>
      <c r="G38" s="1"/>
      <c r="H38" s="41">
        <f>SUM(I27:I37)</f>
        <v>0</v>
      </c>
      <c r="I38" s="1">
        <f>H38*0.15</f>
        <v>0</v>
      </c>
    </row>
    <row r="39" spans="1:9" x14ac:dyDescent="0.3">
      <c r="A39" s="5"/>
      <c r="B39" s="6" t="s">
        <v>8</v>
      </c>
      <c r="C39" s="5"/>
      <c r="D39" s="5"/>
      <c r="E39" s="5"/>
      <c r="F39" s="5"/>
      <c r="G39" s="5"/>
      <c r="H39" s="41"/>
      <c r="I39" s="6">
        <f>H38+I38</f>
        <v>0</v>
      </c>
    </row>
    <row r="40" spans="1:9" x14ac:dyDescent="0.3">
      <c r="A40" s="3">
        <v>4</v>
      </c>
      <c r="B40" s="19" t="s">
        <v>120</v>
      </c>
      <c r="C40" s="20"/>
      <c r="D40" s="20"/>
      <c r="E40" s="20"/>
      <c r="F40" s="20"/>
      <c r="G40" s="20"/>
      <c r="H40" s="20"/>
      <c r="I40" s="21"/>
    </row>
    <row r="41" spans="1:9" x14ac:dyDescent="0.3">
      <c r="A41" s="1"/>
      <c r="B41" s="19" t="s">
        <v>29</v>
      </c>
      <c r="C41" s="20"/>
      <c r="D41" s="20"/>
      <c r="E41" s="20"/>
      <c r="F41" s="20"/>
      <c r="G41" s="20"/>
      <c r="H41" s="20"/>
      <c r="I41" s="21"/>
    </row>
    <row r="42" spans="1:9" x14ac:dyDescent="0.3">
      <c r="A42" s="1"/>
      <c r="B42" s="19" t="s">
        <v>21</v>
      </c>
      <c r="C42" s="20"/>
      <c r="D42" s="20"/>
      <c r="E42" s="20"/>
      <c r="F42" s="20"/>
      <c r="G42" s="20"/>
      <c r="H42" s="20"/>
      <c r="I42" s="21"/>
    </row>
    <row r="43" spans="1:9" ht="43.2" x14ac:dyDescent="0.3">
      <c r="A43" s="1"/>
      <c r="B43" s="1" t="s">
        <v>79</v>
      </c>
      <c r="C43" s="2" t="s">
        <v>30</v>
      </c>
      <c r="D43" s="1" t="s">
        <v>5</v>
      </c>
      <c r="E43" s="1">
        <v>70</v>
      </c>
      <c r="F43" s="1" t="s">
        <v>52</v>
      </c>
      <c r="G43" s="1">
        <v>1</v>
      </c>
      <c r="H43" s="41"/>
      <c r="I43" s="1">
        <f>E43*G43*H43</f>
        <v>0</v>
      </c>
    </row>
    <row r="44" spans="1:9" x14ac:dyDescent="0.3">
      <c r="A44" s="1"/>
      <c r="B44" s="1" t="s">
        <v>84</v>
      </c>
      <c r="C44" s="2"/>
      <c r="D44" s="1"/>
      <c r="E44" s="1"/>
      <c r="F44" s="1"/>
      <c r="G44" s="1"/>
      <c r="H44" s="41"/>
      <c r="I44" s="1"/>
    </row>
    <row r="45" spans="1:9" ht="73.8" customHeight="1" x14ac:dyDescent="0.3">
      <c r="A45" s="1"/>
      <c r="B45" s="1" t="s">
        <v>31</v>
      </c>
      <c r="C45" s="2" t="s">
        <v>111</v>
      </c>
      <c r="D45" s="1" t="s">
        <v>1</v>
      </c>
      <c r="E45" s="28">
        <v>70</v>
      </c>
      <c r="F45" s="28" t="s">
        <v>42</v>
      </c>
      <c r="G45" s="28">
        <v>2</v>
      </c>
      <c r="H45" s="41"/>
      <c r="I45" s="1">
        <f>E45*G45*H45</f>
        <v>0</v>
      </c>
    </row>
    <row r="46" spans="1:9" ht="50.4" customHeight="1" x14ac:dyDescent="0.3">
      <c r="A46" s="1"/>
      <c r="B46" s="1" t="s">
        <v>6</v>
      </c>
      <c r="C46" s="2" t="s">
        <v>32</v>
      </c>
      <c r="D46" s="1" t="s">
        <v>1</v>
      </c>
      <c r="E46" s="1">
        <v>70</v>
      </c>
      <c r="F46" s="1" t="s">
        <v>45</v>
      </c>
      <c r="G46" s="1">
        <v>1</v>
      </c>
      <c r="H46" s="41"/>
      <c r="I46" s="1">
        <f>E46*G46*H46</f>
        <v>0</v>
      </c>
    </row>
    <row r="47" spans="1:9" ht="46.8" customHeight="1" x14ac:dyDescent="0.3">
      <c r="A47" s="1"/>
      <c r="B47" s="1" t="s">
        <v>15</v>
      </c>
      <c r="C47" s="2" t="s">
        <v>33</v>
      </c>
      <c r="D47" s="1" t="s">
        <v>1</v>
      </c>
      <c r="E47" s="1">
        <v>70</v>
      </c>
      <c r="F47" s="1" t="s">
        <v>46</v>
      </c>
      <c r="G47" s="1">
        <v>1</v>
      </c>
      <c r="H47" s="41"/>
      <c r="I47" s="1">
        <f>E47*G47*H47</f>
        <v>0</v>
      </c>
    </row>
    <row r="48" spans="1:9" ht="72" x14ac:dyDescent="0.3">
      <c r="A48" s="1"/>
      <c r="B48" s="2" t="s">
        <v>72</v>
      </c>
      <c r="C48" s="2" t="s">
        <v>130</v>
      </c>
      <c r="D48" s="1" t="s">
        <v>1</v>
      </c>
      <c r="E48" s="1">
        <v>70</v>
      </c>
      <c r="F48" s="1"/>
      <c r="G48" s="1"/>
      <c r="H48" s="41"/>
      <c r="I48" s="1">
        <f>E48*H48</f>
        <v>0</v>
      </c>
    </row>
    <row r="49" spans="1:9" x14ac:dyDescent="0.3">
      <c r="A49" s="1"/>
      <c r="B49" s="1" t="s">
        <v>54</v>
      </c>
      <c r="C49" s="2" t="s">
        <v>56</v>
      </c>
      <c r="D49" s="1" t="s">
        <v>0</v>
      </c>
      <c r="E49" s="1">
        <v>1</v>
      </c>
      <c r="F49" s="1"/>
      <c r="G49" s="1"/>
      <c r="H49" s="41"/>
      <c r="I49" s="1">
        <f>E49*H49</f>
        <v>0</v>
      </c>
    </row>
    <row r="50" spans="1:9" ht="82.8" customHeight="1" x14ac:dyDescent="0.3">
      <c r="A50" s="1"/>
      <c r="B50" s="1" t="s">
        <v>90</v>
      </c>
      <c r="C50" s="2" t="s">
        <v>105</v>
      </c>
      <c r="D50" s="9" t="s">
        <v>115</v>
      </c>
      <c r="E50" s="9" t="s">
        <v>115</v>
      </c>
      <c r="F50" s="9" t="s">
        <v>115</v>
      </c>
      <c r="G50" s="9" t="s">
        <v>115</v>
      </c>
      <c r="H50" s="9" t="s">
        <v>115</v>
      </c>
      <c r="I50" s="9" t="s">
        <v>115</v>
      </c>
    </row>
    <row r="51" spans="1:9" ht="33.6" customHeight="1" x14ac:dyDescent="0.3">
      <c r="A51" s="1"/>
      <c r="B51" s="30" t="s">
        <v>96</v>
      </c>
      <c r="C51" s="2" t="s">
        <v>34</v>
      </c>
      <c r="D51" s="1" t="s">
        <v>1</v>
      </c>
      <c r="E51" s="33">
        <v>70</v>
      </c>
      <c r="F51" s="33"/>
      <c r="G51" s="33"/>
      <c r="H51" s="42"/>
      <c r="I51" s="1">
        <f>E51*H51</f>
        <v>0</v>
      </c>
    </row>
    <row r="52" spans="1:9" ht="48.6" customHeight="1" x14ac:dyDescent="0.3">
      <c r="A52" s="1"/>
      <c r="B52" s="30" t="s">
        <v>65</v>
      </c>
      <c r="C52" s="2" t="s">
        <v>35</v>
      </c>
      <c r="D52" s="1" t="s">
        <v>0</v>
      </c>
      <c r="E52" s="33">
        <v>1</v>
      </c>
      <c r="F52" s="33"/>
      <c r="G52" s="33"/>
      <c r="H52" s="42"/>
      <c r="I52" s="1">
        <f>E52*H52</f>
        <v>0</v>
      </c>
    </row>
    <row r="53" spans="1:9" ht="15.6" customHeight="1" x14ac:dyDescent="0.3">
      <c r="A53" s="1"/>
      <c r="B53" s="30" t="s">
        <v>103</v>
      </c>
      <c r="C53" s="2" t="s">
        <v>28</v>
      </c>
      <c r="D53" s="1" t="s">
        <v>0</v>
      </c>
      <c r="E53" s="33">
        <v>1</v>
      </c>
      <c r="F53" s="33"/>
      <c r="G53" s="33"/>
      <c r="H53" s="42"/>
      <c r="I53" s="1">
        <f>E53*H53</f>
        <v>0</v>
      </c>
    </row>
    <row r="54" spans="1:9" ht="43.8" customHeight="1" x14ac:dyDescent="0.3">
      <c r="A54" s="1"/>
      <c r="B54" s="30" t="s">
        <v>55</v>
      </c>
      <c r="C54" s="2" t="s">
        <v>106</v>
      </c>
      <c r="D54" s="1" t="s">
        <v>0</v>
      </c>
      <c r="E54" s="33">
        <v>1</v>
      </c>
      <c r="F54" s="33"/>
      <c r="G54" s="33"/>
      <c r="H54" s="42"/>
      <c r="I54" s="1">
        <f>E54*H54</f>
        <v>0</v>
      </c>
    </row>
    <row r="55" spans="1:9" x14ac:dyDescent="0.3">
      <c r="A55" s="1"/>
      <c r="B55" s="1" t="s">
        <v>48</v>
      </c>
      <c r="C55" s="1"/>
      <c r="D55" s="1" t="s">
        <v>2</v>
      </c>
      <c r="E55" s="1"/>
      <c r="F55" s="1"/>
      <c r="G55" s="1"/>
      <c r="H55" s="41">
        <f>SUM(I43:I54)</f>
        <v>0</v>
      </c>
      <c r="I55" s="1">
        <f>H55*0.1</f>
        <v>0</v>
      </c>
    </row>
    <row r="56" spans="1:9" x14ac:dyDescent="0.3">
      <c r="A56" s="5"/>
      <c r="B56" s="6" t="s">
        <v>9</v>
      </c>
      <c r="C56" s="5"/>
      <c r="D56" s="5"/>
      <c r="E56" s="5"/>
      <c r="F56" s="5"/>
      <c r="G56" s="5"/>
      <c r="H56" s="41"/>
      <c r="I56" s="6">
        <f>H55+I55</f>
        <v>0</v>
      </c>
    </row>
    <row r="57" spans="1:9" x14ac:dyDescent="0.3">
      <c r="A57" s="3">
        <v>5</v>
      </c>
      <c r="B57" s="19" t="s">
        <v>121</v>
      </c>
      <c r="C57" s="20"/>
      <c r="D57" s="20"/>
      <c r="E57" s="20"/>
      <c r="F57" s="20"/>
      <c r="G57" s="20"/>
      <c r="H57" s="20"/>
      <c r="I57" s="21"/>
    </row>
    <row r="58" spans="1:9" x14ac:dyDescent="0.3">
      <c r="A58" s="1"/>
      <c r="B58" s="19" t="s">
        <v>122</v>
      </c>
      <c r="C58" s="20"/>
      <c r="D58" s="20"/>
      <c r="E58" s="20"/>
      <c r="F58" s="20"/>
      <c r="G58" s="20"/>
      <c r="H58" s="20"/>
      <c r="I58" s="21"/>
    </row>
    <row r="59" spans="1:9" x14ac:dyDescent="0.3">
      <c r="A59" s="1"/>
      <c r="B59" s="19" t="s">
        <v>36</v>
      </c>
      <c r="C59" s="20"/>
      <c r="D59" s="20"/>
      <c r="E59" s="20"/>
      <c r="F59" s="20"/>
      <c r="G59" s="20"/>
      <c r="H59" s="20"/>
      <c r="I59" s="21"/>
    </row>
    <row r="60" spans="1:9" ht="43.2" x14ac:dyDescent="0.3">
      <c r="A60" s="1"/>
      <c r="B60" s="30" t="s">
        <v>80</v>
      </c>
      <c r="C60" s="2" t="s">
        <v>37</v>
      </c>
      <c r="D60" s="1" t="s">
        <v>5</v>
      </c>
      <c r="E60" s="1">
        <v>40</v>
      </c>
      <c r="F60" s="1" t="s">
        <v>52</v>
      </c>
      <c r="G60" s="1">
        <v>2</v>
      </c>
      <c r="H60" s="41"/>
      <c r="I60" s="1">
        <f>E60*G60*H60</f>
        <v>0</v>
      </c>
    </row>
    <row r="61" spans="1:9" x14ac:dyDescent="0.3">
      <c r="A61" s="1"/>
      <c r="B61" s="1" t="s">
        <v>85</v>
      </c>
      <c r="C61" s="2"/>
      <c r="D61" s="1"/>
      <c r="E61" s="1"/>
      <c r="F61" s="1"/>
      <c r="G61" s="1"/>
      <c r="H61" s="41"/>
      <c r="I61" s="1"/>
    </row>
    <row r="62" spans="1:9" ht="70.8" customHeight="1" x14ac:dyDescent="0.3">
      <c r="A62" s="1"/>
      <c r="B62" s="1" t="s">
        <v>31</v>
      </c>
      <c r="C62" s="2" t="s">
        <v>112</v>
      </c>
      <c r="D62" s="1" t="s">
        <v>1</v>
      </c>
      <c r="E62" s="28">
        <v>40</v>
      </c>
      <c r="F62" s="28" t="s">
        <v>42</v>
      </c>
      <c r="G62" s="28">
        <v>4</v>
      </c>
      <c r="H62" s="41"/>
      <c r="I62" s="1">
        <f>E62*G62*H62</f>
        <v>0</v>
      </c>
    </row>
    <row r="63" spans="1:9" ht="57.6" customHeight="1" x14ac:dyDescent="0.3">
      <c r="A63" s="1"/>
      <c r="B63" s="1" t="s">
        <v>6</v>
      </c>
      <c r="C63" s="2" t="s">
        <v>107</v>
      </c>
      <c r="D63" s="1" t="s">
        <v>1</v>
      </c>
      <c r="E63" s="28">
        <v>40</v>
      </c>
      <c r="F63" s="28" t="s">
        <v>45</v>
      </c>
      <c r="G63" s="28">
        <v>2</v>
      </c>
      <c r="H63" s="41"/>
      <c r="I63" s="1">
        <f>E63*G63*H63</f>
        <v>0</v>
      </c>
    </row>
    <row r="64" spans="1:9" ht="47.4" customHeight="1" x14ac:dyDescent="0.3">
      <c r="A64" s="1"/>
      <c r="B64" s="1" t="s">
        <v>15</v>
      </c>
      <c r="C64" s="2" t="s">
        <v>51</v>
      </c>
      <c r="D64" s="1" t="s">
        <v>1</v>
      </c>
      <c r="E64" s="28">
        <v>40</v>
      </c>
      <c r="F64" s="28" t="s">
        <v>46</v>
      </c>
      <c r="G64" s="28">
        <v>2</v>
      </c>
      <c r="H64" s="41"/>
      <c r="I64" s="1">
        <f>E64*G64*H64</f>
        <v>0</v>
      </c>
    </row>
    <row r="65" spans="1:9" ht="72" x14ac:dyDescent="0.3">
      <c r="A65" s="1"/>
      <c r="B65" s="2" t="s">
        <v>73</v>
      </c>
      <c r="C65" s="2" t="s">
        <v>131</v>
      </c>
      <c r="D65" s="1" t="s">
        <v>1</v>
      </c>
      <c r="E65" s="1">
        <v>40</v>
      </c>
      <c r="F65" s="1"/>
      <c r="G65" s="1"/>
      <c r="H65" s="41"/>
      <c r="I65" s="1">
        <f>E65*H65</f>
        <v>0</v>
      </c>
    </row>
    <row r="66" spans="1:9" ht="14.4" customHeight="1" x14ac:dyDescent="0.3">
      <c r="A66" s="1"/>
      <c r="B66" s="1" t="s">
        <v>57</v>
      </c>
      <c r="C66" s="2" t="s">
        <v>58</v>
      </c>
      <c r="D66" s="1" t="s">
        <v>0</v>
      </c>
      <c r="E66" s="1">
        <v>2</v>
      </c>
      <c r="F66" s="1"/>
      <c r="G66" s="1"/>
      <c r="H66" s="41"/>
      <c r="I66" s="1">
        <f>E66*H66</f>
        <v>0</v>
      </c>
    </row>
    <row r="67" spans="1:9" ht="75.599999999999994" customHeight="1" x14ac:dyDescent="0.3">
      <c r="A67" s="1"/>
      <c r="B67" s="1" t="s">
        <v>91</v>
      </c>
      <c r="C67" s="2" t="s">
        <v>105</v>
      </c>
      <c r="D67" s="9" t="s">
        <v>115</v>
      </c>
      <c r="E67" s="9" t="s">
        <v>115</v>
      </c>
      <c r="F67" s="9" t="s">
        <v>115</v>
      </c>
      <c r="G67" s="9" t="s">
        <v>115</v>
      </c>
      <c r="H67" s="9" t="s">
        <v>115</v>
      </c>
      <c r="I67" s="9" t="s">
        <v>115</v>
      </c>
    </row>
    <row r="68" spans="1:9" ht="36" customHeight="1" x14ac:dyDescent="0.3">
      <c r="A68" s="1"/>
      <c r="B68" s="30" t="s">
        <v>97</v>
      </c>
      <c r="C68" s="2" t="s">
        <v>38</v>
      </c>
      <c r="D68" s="35" t="s">
        <v>1</v>
      </c>
      <c r="E68" s="33">
        <v>40</v>
      </c>
      <c r="F68" s="33"/>
      <c r="G68" s="33"/>
      <c r="H68" s="36"/>
      <c r="I68" s="1">
        <f>E68*H68</f>
        <v>0</v>
      </c>
    </row>
    <row r="69" spans="1:9" ht="43.2" customHeight="1" x14ac:dyDescent="0.3">
      <c r="A69" s="1"/>
      <c r="B69" s="1" t="s">
        <v>64</v>
      </c>
      <c r="C69" s="2" t="s">
        <v>27</v>
      </c>
      <c r="D69" s="1" t="s">
        <v>0</v>
      </c>
      <c r="E69" s="33">
        <v>2</v>
      </c>
      <c r="F69" s="33"/>
      <c r="G69" s="33"/>
      <c r="H69" s="42"/>
      <c r="I69" s="1">
        <f>E69*H69</f>
        <v>0</v>
      </c>
    </row>
    <row r="70" spans="1:9" ht="22.8" customHeight="1" x14ac:dyDescent="0.3">
      <c r="A70" s="1"/>
      <c r="B70" s="1" t="s">
        <v>102</v>
      </c>
      <c r="C70" s="1" t="s">
        <v>28</v>
      </c>
      <c r="D70" s="1" t="s">
        <v>0</v>
      </c>
      <c r="E70" s="32">
        <v>2</v>
      </c>
      <c r="F70" s="33"/>
      <c r="G70" s="33"/>
      <c r="H70" s="42"/>
      <c r="I70" s="1">
        <f>E70*H70</f>
        <v>0</v>
      </c>
    </row>
    <row r="71" spans="1:9" x14ac:dyDescent="0.3">
      <c r="A71" s="1"/>
      <c r="B71" s="1" t="s">
        <v>48</v>
      </c>
      <c r="C71" s="1"/>
      <c r="D71" s="1" t="s">
        <v>2</v>
      </c>
      <c r="E71" s="1"/>
      <c r="F71" s="1"/>
      <c r="G71" s="1"/>
      <c r="H71" s="41">
        <f>SUM(I60:I70)</f>
        <v>0</v>
      </c>
      <c r="I71" s="1">
        <f>H71*0.1</f>
        <v>0</v>
      </c>
    </row>
    <row r="72" spans="1:9" x14ac:dyDescent="0.3">
      <c r="A72" s="5"/>
      <c r="B72" s="6" t="s">
        <v>41</v>
      </c>
      <c r="C72" s="5"/>
      <c r="D72" s="5"/>
      <c r="E72" s="5"/>
      <c r="F72" s="5"/>
      <c r="G72" s="5"/>
      <c r="H72" s="41"/>
      <c r="I72" s="6">
        <f>H71+I71</f>
        <v>0</v>
      </c>
    </row>
    <row r="73" spans="1:9" x14ac:dyDescent="0.3">
      <c r="A73" s="3">
        <v>6</v>
      </c>
      <c r="B73" s="19" t="s">
        <v>123</v>
      </c>
      <c r="C73" s="20"/>
      <c r="D73" s="20"/>
      <c r="E73" s="20"/>
      <c r="F73" s="20"/>
      <c r="G73" s="20"/>
      <c r="H73" s="20"/>
      <c r="I73" s="21"/>
    </row>
    <row r="74" spans="1:9" x14ac:dyDescent="0.3">
      <c r="A74" s="1"/>
      <c r="B74" s="19" t="s">
        <v>124</v>
      </c>
      <c r="C74" s="20"/>
      <c r="D74" s="20"/>
      <c r="E74" s="20"/>
      <c r="F74" s="20"/>
      <c r="G74" s="20"/>
      <c r="H74" s="20"/>
      <c r="I74" s="21"/>
    </row>
    <row r="75" spans="1:9" x14ac:dyDescent="0.3">
      <c r="A75" s="1"/>
      <c r="B75" s="12" t="s">
        <v>125</v>
      </c>
      <c r="C75" s="13"/>
      <c r="D75" s="13"/>
      <c r="E75" s="13"/>
      <c r="F75" s="13"/>
      <c r="G75" s="13"/>
      <c r="H75" s="13"/>
      <c r="I75" s="14"/>
    </row>
    <row r="76" spans="1:9" ht="43.2" x14ac:dyDescent="0.3">
      <c r="A76" s="1"/>
      <c r="B76" s="1" t="s">
        <v>81</v>
      </c>
      <c r="C76" s="2" t="s">
        <v>37</v>
      </c>
      <c r="D76" s="1" t="s">
        <v>5</v>
      </c>
      <c r="E76" s="1">
        <v>40</v>
      </c>
      <c r="F76" s="1" t="s">
        <v>52</v>
      </c>
      <c r="G76" s="1">
        <v>2</v>
      </c>
      <c r="H76" s="41"/>
      <c r="I76" s="1">
        <f>E76*G76*H76</f>
        <v>0</v>
      </c>
    </row>
    <row r="77" spans="1:9" x14ac:dyDescent="0.3">
      <c r="A77" s="1"/>
      <c r="B77" s="1" t="s">
        <v>86</v>
      </c>
      <c r="C77" s="2"/>
      <c r="D77" s="1"/>
      <c r="E77" s="1"/>
      <c r="F77" s="1"/>
      <c r="G77" s="1"/>
      <c r="H77" s="41"/>
      <c r="I77" s="1"/>
    </row>
    <row r="78" spans="1:9" ht="76.8" customHeight="1" x14ac:dyDescent="0.3">
      <c r="A78" s="1"/>
      <c r="B78" s="1" t="s">
        <v>31</v>
      </c>
      <c r="C78" s="2" t="s">
        <v>113</v>
      </c>
      <c r="D78" s="1" t="s">
        <v>1</v>
      </c>
      <c r="E78" s="1">
        <v>40</v>
      </c>
      <c r="F78" s="28" t="s">
        <v>42</v>
      </c>
      <c r="G78" s="1">
        <v>4</v>
      </c>
      <c r="H78" s="41"/>
      <c r="I78" s="1">
        <f>E78*G78*H78</f>
        <v>0</v>
      </c>
    </row>
    <row r="79" spans="1:9" ht="57.6" x14ac:dyDescent="0.3">
      <c r="A79" s="1"/>
      <c r="B79" s="2" t="s">
        <v>6</v>
      </c>
      <c r="C79" s="2" t="s">
        <v>108</v>
      </c>
      <c r="D79" s="1" t="s">
        <v>1</v>
      </c>
      <c r="E79" s="1">
        <v>40</v>
      </c>
      <c r="F79" s="28" t="s">
        <v>45</v>
      </c>
      <c r="G79" s="1">
        <v>2</v>
      </c>
      <c r="H79" s="41"/>
      <c r="I79" s="1">
        <f>E79*G79*H79</f>
        <v>0</v>
      </c>
    </row>
    <row r="80" spans="1:9" ht="43.2" x14ac:dyDescent="0.3">
      <c r="A80" s="1"/>
      <c r="B80" s="1" t="s">
        <v>15</v>
      </c>
      <c r="C80" s="2" t="s">
        <v>51</v>
      </c>
      <c r="D80" s="1" t="s">
        <v>1</v>
      </c>
      <c r="E80" s="1">
        <v>40</v>
      </c>
      <c r="F80" s="28" t="s">
        <v>46</v>
      </c>
      <c r="G80" s="1">
        <v>2</v>
      </c>
      <c r="H80" s="41"/>
      <c r="I80" s="1">
        <f>E80*G80*H80</f>
        <v>0</v>
      </c>
    </row>
    <row r="81" spans="1:9" ht="76.8" customHeight="1" x14ac:dyDescent="0.3">
      <c r="A81" s="1"/>
      <c r="B81" s="1" t="s">
        <v>92</v>
      </c>
      <c r="C81" s="2" t="s">
        <v>105</v>
      </c>
      <c r="D81" s="9" t="s">
        <v>115</v>
      </c>
      <c r="E81" s="9" t="s">
        <v>115</v>
      </c>
      <c r="F81" s="9" t="s">
        <v>115</v>
      </c>
      <c r="G81" s="9" t="s">
        <v>115</v>
      </c>
      <c r="H81" s="9" t="s">
        <v>115</v>
      </c>
      <c r="I81" s="9" t="s">
        <v>115</v>
      </c>
    </row>
    <row r="82" spans="1:9" ht="76.8" customHeight="1" x14ac:dyDescent="0.3">
      <c r="A82" s="1"/>
      <c r="B82" s="29" t="s">
        <v>74</v>
      </c>
      <c r="C82" s="2" t="s">
        <v>132</v>
      </c>
      <c r="D82" s="35" t="s">
        <v>1</v>
      </c>
      <c r="E82" s="33">
        <v>40</v>
      </c>
      <c r="F82" s="33"/>
      <c r="G82" s="33"/>
      <c r="H82" s="42"/>
      <c r="I82" s="1">
        <f>E82*H82</f>
        <v>0</v>
      </c>
    </row>
    <row r="83" spans="1:9" ht="19.8" customHeight="1" x14ac:dyDescent="0.3">
      <c r="A83" s="1"/>
      <c r="B83" s="1" t="s">
        <v>59</v>
      </c>
      <c r="C83" s="2" t="s">
        <v>58</v>
      </c>
      <c r="D83" s="35" t="s">
        <v>0</v>
      </c>
      <c r="E83" s="33">
        <v>2</v>
      </c>
      <c r="F83" s="33"/>
      <c r="G83" s="33"/>
      <c r="H83" s="42"/>
      <c r="I83" s="1">
        <f>E83*H83</f>
        <v>0</v>
      </c>
    </row>
    <row r="84" spans="1:9" ht="28.8" customHeight="1" x14ac:dyDescent="0.3">
      <c r="A84" s="1"/>
      <c r="B84" s="30" t="s">
        <v>98</v>
      </c>
      <c r="C84" s="2" t="s">
        <v>38</v>
      </c>
      <c r="D84" s="35" t="s">
        <v>1</v>
      </c>
      <c r="E84" s="33">
        <v>40</v>
      </c>
      <c r="F84" s="33"/>
      <c r="G84" s="33"/>
      <c r="H84" s="42"/>
      <c r="I84" s="1">
        <f>E84*H84</f>
        <v>0</v>
      </c>
    </row>
    <row r="85" spans="1:9" ht="52.8" customHeight="1" x14ac:dyDescent="0.3">
      <c r="A85" s="1"/>
      <c r="B85" s="1" t="s">
        <v>63</v>
      </c>
      <c r="C85" s="2" t="s">
        <v>27</v>
      </c>
      <c r="D85" s="34" t="s">
        <v>0</v>
      </c>
      <c r="E85" s="33">
        <v>2</v>
      </c>
      <c r="F85" s="33"/>
      <c r="G85" s="33"/>
      <c r="H85" s="42"/>
      <c r="I85" s="1">
        <f>E85*H85</f>
        <v>0</v>
      </c>
    </row>
    <row r="86" spans="1:9" ht="25.2" customHeight="1" x14ac:dyDescent="0.3">
      <c r="A86" s="1"/>
      <c r="B86" s="1" t="s">
        <v>101</v>
      </c>
      <c r="C86" s="1" t="s">
        <v>28</v>
      </c>
      <c r="D86" s="34" t="s">
        <v>0</v>
      </c>
      <c r="E86" s="33">
        <v>2</v>
      </c>
      <c r="F86" s="33"/>
      <c r="G86" s="33"/>
      <c r="H86" s="42"/>
      <c r="I86" s="1">
        <f>E86*H86</f>
        <v>0</v>
      </c>
    </row>
    <row r="87" spans="1:9" x14ac:dyDescent="0.3">
      <c r="A87" s="1"/>
      <c r="B87" s="1" t="s">
        <v>48</v>
      </c>
      <c r="C87" s="1"/>
      <c r="D87" s="1" t="s">
        <v>2</v>
      </c>
      <c r="E87" s="1"/>
      <c r="F87" s="1"/>
      <c r="G87" s="1"/>
      <c r="H87" s="41">
        <f>SUM(I76:I86)</f>
        <v>0</v>
      </c>
      <c r="I87" s="1">
        <f>H87*0.1</f>
        <v>0</v>
      </c>
    </row>
    <row r="88" spans="1:9" x14ac:dyDescent="0.3">
      <c r="A88" s="5"/>
      <c r="B88" s="6" t="s">
        <v>40</v>
      </c>
      <c r="C88" s="5"/>
      <c r="D88" s="5"/>
      <c r="E88" s="5"/>
      <c r="F88" s="5"/>
      <c r="G88" s="5"/>
      <c r="H88" s="41"/>
      <c r="I88" s="6">
        <f>H87+I87</f>
        <v>0</v>
      </c>
    </row>
    <row r="89" spans="1:9" x14ac:dyDescent="0.3">
      <c r="A89">
        <v>7</v>
      </c>
      <c r="B89" s="19" t="s">
        <v>126</v>
      </c>
      <c r="C89" s="20"/>
      <c r="D89" s="20"/>
      <c r="E89" s="20"/>
      <c r="F89" s="20"/>
      <c r="G89" s="20"/>
      <c r="H89" s="20"/>
      <c r="I89" s="21"/>
    </row>
    <row r="90" spans="1:9" x14ac:dyDescent="0.3">
      <c r="B90" s="19" t="s">
        <v>39</v>
      </c>
      <c r="C90" s="20"/>
      <c r="D90" s="20"/>
      <c r="E90" s="20"/>
      <c r="F90" s="20"/>
      <c r="G90" s="20"/>
      <c r="H90" s="20"/>
      <c r="I90" s="21"/>
    </row>
    <row r="91" spans="1:9" x14ac:dyDescent="0.3">
      <c r="B91" s="12" t="s">
        <v>125</v>
      </c>
      <c r="C91" s="13"/>
      <c r="D91" s="13"/>
      <c r="E91" s="13"/>
      <c r="F91" s="13"/>
      <c r="G91" s="13"/>
      <c r="H91" s="13"/>
      <c r="I91" s="14"/>
    </row>
    <row r="92" spans="1:9" ht="43.2" x14ac:dyDescent="0.3">
      <c r="B92" s="1" t="s">
        <v>82</v>
      </c>
      <c r="C92" s="2" t="s">
        <v>37</v>
      </c>
      <c r="D92" s="1" t="s">
        <v>5</v>
      </c>
      <c r="E92" s="1">
        <v>40</v>
      </c>
      <c r="F92" s="1" t="s">
        <v>52</v>
      </c>
      <c r="G92" s="1">
        <v>2</v>
      </c>
      <c r="H92" s="41"/>
      <c r="I92" s="1">
        <f>E92*G92*H92</f>
        <v>0</v>
      </c>
    </row>
    <row r="93" spans="1:9" x14ac:dyDescent="0.3">
      <c r="B93" s="1" t="s">
        <v>87</v>
      </c>
      <c r="C93" s="2"/>
      <c r="D93" s="1"/>
      <c r="E93" s="1"/>
      <c r="F93" s="1"/>
      <c r="G93" s="1"/>
      <c r="H93" s="41"/>
      <c r="I93" s="1"/>
    </row>
    <row r="94" spans="1:9" ht="73.8" customHeight="1" x14ac:dyDescent="0.3">
      <c r="B94" s="1" t="s">
        <v>31</v>
      </c>
      <c r="C94" s="2" t="s">
        <v>114</v>
      </c>
      <c r="D94" s="1" t="s">
        <v>1</v>
      </c>
      <c r="E94" s="1">
        <v>40</v>
      </c>
      <c r="F94" s="28" t="s">
        <v>42</v>
      </c>
      <c r="G94" s="1">
        <v>4</v>
      </c>
      <c r="H94" s="41"/>
      <c r="I94" s="1">
        <f>E94*G94*H94</f>
        <v>0</v>
      </c>
    </row>
    <row r="95" spans="1:9" ht="57.6" x14ac:dyDescent="0.3">
      <c r="B95" s="2" t="s">
        <v>6</v>
      </c>
      <c r="C95" s="2" t="s">
        <v>108</v>
      </c>
      <c r="D95" s="1" t="s">
        <v>1</v>
      </c>
      <c r="E95" s="1">
        <v>40</v>
      </c>
      <c r="F95" s="28" t="s">
        <v>45</v>
      </c>
      <c r="G95" s="1">
        <v>2</v>
      </c>
      <c r="H95" s="41"/>
      <c r="I95" s="1">
        <f>E95*G95*H95</f>
        <v>0</v>
      </c>
    </row>
    <row r="96" spans="1:9" ht="43.2" x14ac:dyDescent="0.3">
      <c r="B96" s="1" t="s">
        <v>15</v>
      </c>
      <c r="C96" s="2" t="s">
        <v>60</v>
      </c>
      <c r="D96" s="1" t="s">
        <v>1</v>
      </c>
      <c r="E96" s="1">
        <v>40</v>
      </c>
      <c r="F96" s="28" t="s">
        <v>46</v>
      </c>
      <c r="G96" s="1">
        <v>2</v>
      </c>
      <c r="H96" s="41"/>
      <c r="I96" s="1">
        <f>E96*G96*H96</f>
        <v>0</v>
      </c>
    </row>
    <row r="97" spans="1:9" ht="72" x14ac:dyDescent="0.3">
      <c r="B97" s="29" t="s">
        <v>75</v>
      </c>
      <c r="C97" s="37" t="s">
        <v>133</v>
      </c>
      <c r="D97" s="38" t="s">
        <v>1</v>
      </c>
      <c r="E97" s="39">
        <v>40</v>
      </c>
      <c r="F97" s="39"/>
      <c r="G97" s="39"/>
      <c r="H97" s="36"/>
      <c r="I97" s="1">
        <f>E97*H97</f>
        <v>0</v>
      </c>
    </row>
    <row r="98" spans="1:9" x14ac:dyDescent="0.3">
      <c r="A98" s="1"/>
      <c r="B98" s="1" t="s">
        <v>61</v>
      </c>
      <c r="C98" s="2" t="s">
        <v>58</v>
      </c>
      <c r="D98" s="35" t="s">
        <v>0</v>
      </c>
      <c r="E98" s="33">
        <v>2</v>
      </c>
      <c r="F98" s="33"/>
      <c r="G98" s="33"/>
      <c r="H98" s="36"/>
      <c r="I98" s="1">
        <f>E98*H98</f>
        <v>0</v>
      </c>
    </row>
    <row r="99" spans="1:9" ht="86.4" x14ac:dyDescent="0.3">
      <c r="A99" s="1"/>
      <c r="B99" s="1" t="s">
        <v>93</v>
      </c>
      <c r="C99" s="2" t="s">
        <v>105</v>
      </c>
      <c r="D99" s="9" t="s">
        <v>115</v>
      </c>
      <c r="E99" s="9" t="s">
        <v>115</v>
      </c>
      <c r="F99" s="9" t="s">
        <v>115</v>
      </c>
      <c r="G99" s="9" t="s">
        <v>115</v>
      </c>
      <c r="H99" s="9" t="s">
        <v>115</v>
      </c>
      <c r="I99" s="9" t="s">
        <v>115</v>
      </c>
    </row>
    <row r="100" spans="1:9" ht="28.8" x14ac:dyDescent="0.3">
      <c r="A100" s="1"/>
      <c r="B100" s="30" t="s">
        <v>99</v>
      </c>
      <c r="C100" s="2" t="s">
        <v>38</v>
      </c>
      <c r="D100" s="35" t="s">
        <v>1</v>
      </c>
      <c r="E100" s="33">
        <v>40</v>
      </c>
      <c r="F100" s="33"/>
      <c r="G100" s="33"/>
      <c r="H100" s="36"/>
      <c r="I100" s="1">
        <f>E100*H100</f>
        <v>0</v>
      </c>
    </row>
    <row r="101" spans="1:9" ht="43.2" x14ac:dyDescent="0.3">
      <c r="A101" s="1"/>
      <c r="B101" s="1" t="s">
        <v>62</v>
      </c>
      <c r="C101" s="2" t="s">
        <v>27</v>
      </c>
      <c r="D101" s="34" t="s">
        <v>0</v>
      </c>
      <c r="E101" s="33">
        <v>2</v>
      </c>
      <c r="F101" s="33"/>
      <c r="G101" s="33"/>
      <c r="H101" s="36"/>
      <c r="I101" s="1">
        <f>E101*H101</f>
        <v>0</v>
      </c>
    </row>
    <row r="102" spans="1:9" x14ac:dyDescent="0.3">
      <c r="A102" s="1"/>
      <c r="B102" s="1" t="s">
        <v>100</v>
      </c>
      <c r="C102" s="1" t="s">
        <v>28</v>
      </c>
      <c r="D102" s="34" t="s">
        <v>0</v>
      </c>
      <c r="E102" s="33">
        <v>2</v>
      </c>
      <c r="F102" s="33"/>
      <c r="G102" s="33"/>
      <c r="H102" s="36"/>
      <c r="I102" s="1">
        <f>E102*H102</f>
        <v>0</v>
      </c>
    </row>
    <row r="103" spans="1:9" x14ac:dyDescent="0.3">
      <c r="A103" s="1"/>
      <c r="B103" s="1" t="s">
        <v>48</v>
      </c>
      <c r="C103" s="1"/>
      <c r="D103" s="1" t="s">
        <v>2</v>
      </c>
      <c r="E103" s="1"/>
      <c r="F103" s="1"/>
      <c r="G103" s="1"/>
      <c r="H103" s="41">
        <f>SUM(I92:I102)</f>
        <v>0</v>
      </c>
      <c r="I103" s="1"/>
    </row>
    <row r="104" spans="1:9" x14ac:dyDescent="0.3">
      <c r="A104" s="5"/>
      <c r="B104" s="6" t="s">
        <v>40</v>
      </c>
      <c r="C104" s="5"/>
      <c r="D104" s="5"/>
      <c r="E104" s="5"/>
      <c r="F104" s="5"/>
      <c r="G104" s="5"/>
      <c r="H104" s="41"/>
      <c r="I104" s="6">
        <f>H103+I103</f>
        <v>0</v>
      </c>
    </row>
    <row r="105" spans="1:9" x14ac:dyDescent="0.3">
      <c r="A105" s="10"/>
      <c r="B105" s="11" t="s">
        <v>11</v>
      </c>
      <c r="C105" s="10"/>
      <c r="D105" s="10"/>
      <c r="E105" s="10"/>
      <c r="F105" s="10"/>
      <c r="G105" s="10"/>
      <c r="H105" s="10"/>
      <c r="I105" s="10">
        <f>I36+I58+I80+I102</f>
        <v>0</v>
      </c>
    </row>
  </sheetData>
  <mergeCells count="20">
    <mergeCell ref="B89:I89"/>
    <mergeCell ref="B90:I90"/>
    <mergeCell ref="B58:I58"/>
    <mergeCell ref="B59:I59"/>
    <mergeCell ref="B73:I73"/>
    <mergeCell ref="B74:I74"/>
    <mergeCell ref="A1:I1"/>
    <mergeCell ref="B2:I2"/>
    <mergeCell ref="B3:I3"/>
    <mergeCell ref="B4:I4"/>
    <mergeCell ref="B57:I57"/>
    <mergeCell ref="B25:I25"/>
    <mergeCell ref="B26:I26"/>
    <mergeCell ref="B11:I11"/>
    <mergeCell ref="B24:I24"/>
    <mergeCell ref="B9:I9"/>
    <mergeCell ref="B10:I10"/>
    <mergeCell ref="B40:I40"/>
    <mergeCell ref="B41:I41"/>
    <mergeCell ref="B42:I42"/>
  </mergeCells>
  <pageMargins left="0.7" right="0.7" top="0.75" bottom="0.75" header="0.3" footer="0.3"/>
  <pageSetup paperSize="9" scale="69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ВИКТОРИЯ</dc:creator>
  <cp:lastModifiedBy>Юля</cp:lastModifiedBy>
  <cp:lastPrinted>2020-05-26T14:37:27Z</cp:lastPrinted>
  <dcterms:created xsi:type="dcterms:W3CDTF">2020-05-22T10:26:49Z</dcterms:created>
  <dcterms:modified xsi:type="dcterms:W3CDTF">2023-08-08T11:53:47Z</dcterms:modified>
</cp:coreProperties>
</file>